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64" activeTab="1"/>
  </bookViews>
  <sheets>
    <sheet name="Dochody " sheetId="1" r:id="rId1"/>
    <sheet name="Wydatki" sheetId="2" r:id="rId2"/>
  </sheets>
  <definedNames/>
  <calcPr fullCalcOnLoad="1"/>
</workbook>
</file>

<file path=xl/sharedStrings.xml><?xml version="1.0" encoding="utf-8"?>
<sst xmlns="http://schemas.openxmlformats.org/spreadsheetml/2006/main" count="117" uniqueCount="115">
  <si>
    <t>Nazwa przychodu</t>
  </si>
  <si>
    <t>Plan</t>
  </si>
  <si>
    <t>Wykonanie</t>
  </si>
  <si>
    <t>Dotacja z budżetu gminy Krobia</t>
  </si>
  <si>
    <t>Planowane dochody własne</t>
  </si>
  <si>
    <t xml:space="preserve">w tym kino </t>
  </si>
  <si>
    <t>Dotacja z Powiatu</t>
  </si>
  <si>
    <t>Odsetki</t>
  </si>
  <si>
    <t>RAZEM</t>
  </si>
  <si>
    <t xml:space="preserve">I. Osobowy fundusz płac i świadczenia na rzecz pracowników  </t>
  </si>
  <si>
    <t>wynagrodzenia wraz z pochodnymi</t>
  </si>
  <si>
    <t xml:space="preserve">odpis na zakładowy fundusz świadczeń socjalnych </t>
  </si>
  <si>
    <t>umowy zlecenie</t>
  </si>
  <si>
    <t xml:space="preserve">ryczałty i delegacje </t>
  </si>
  <si>
    <t>II. Koszty związane z utrzymaniem Miejsko Gminnego Ośrodka Kultury</t>
  </si>
  <si>
    <t>telefony</t>
  </si>
  <si>
    <t>zużycie gazu – ogrzewanie gazowe</t>
  </si>
  <si>
    <t>zużycie energii elektrycznej</t>
  </si>
  <si>
    <t>zużycie wody</t>
  </si>
  <si>
    <t>artykuły biurowe i komputerowe</t>
  </si>
  <si>
    <t>abonament RTV</t>
  </si>
  <si>
    <t>opłaty pocztowe</t>
  </si>
  <si>
    <t>usługi internetowe</t>
  </si>
  <si>
    <t xml:space="preserve">wywóz nieczystości </t>
  </si>
  <si>
    <t>przegląd gaśnic, usługi kominiarskie, przegląd instalacji</t>
  </si>
  <si>
    <t>konserwacja ksero</t>
  </si>
  <si>
    <t>zakup środków czystości</t>
  </si>
  <si>
    <t>zakup wody do dystrybutora i dzierżawa</t>
  </si>
  <si>
    <t xml:space="preserve">inne koszty </t>
  </si>
  <si>
    <t>V. Wydatki związane z działalnością merytoryczną – sekcje i koła zainteresowań dla dzieci, młodzieży i dorosłych z terenu miasta i gminy</t>
  </si>
  <si>
    <t>sekcja cheerleaderek</t>
  </si>
  <si>
    <t>Klub Tańca Towarzyskiego „STEP”</t>
  </si>
  <si>
    <t>Grupa Taneczna "Step by Step" i Formacja Dziwnych Talentów</t>
  </si>
  <si>
    <t xml:space="preserve">Dziecięco-Młodzieżowa Orkiestra Dęta w Krobi </t>
  </si>
  <si>
    <t>Towarzystwo śpiewu "Harmonia"</t>
  </si>
  <si>
    <t>VI. Kino</t>
  </si>
  <si>
    <t xml:space="preserve">kino – projekcja filmów </t>
  </si>
  <si>
    <t>VII. Imprezy organizowane przez MGOK w Krobi</t>
  </si>
  <si>
    <t>Wyjaśnienia do sprawozdania:</t>
  </si>
  <si>
    <t xml:space="preserve">Dotacja z Urzędu Marszałkowskiego </t>
  </si>
  <si>
    <t>Klub Obiektyw</t>
  </si>
  <si>
    <t>zakup materiału i sprzętu</t>
  </si>
  <si>
    <t>Teatr na fali</t>
  </si>
  <si>
    <t>Kapela Dudziarska</t>
  </si>
  <si>
    <t>usługi BHP</t>
  </si>
  <si>
    <t>szkolenie</t>
  </si>
  <si>
    <t>badania okresowe</t>
  </si>
  <si>
    <t>IV. Remonty i zakup wyposażenia</t>
  </si>
  <si>
    <t>odtwarzacz LG</t>
  </si>
  <si>
    <t>zestaw mikrofonów</t>
  </si>
  <si>
    <t>opłaty sądowe i inne</t>
  </si>
  <si>
    <t>odsnieżanie dachu</t>
  </si>
  <si>
    <t>adaptacja pomieszczeń</t>
  </si>
  <si>
    <t>remont głośników</t>
  </si>
  <si>
    <t>roboty wodno - kanalizacyjne</t>
  </si>
  <si>
    <t>edycja strony internetowej</t>
  </si>
  <si>
    <t xml:space="preserve">artykuły elektryczne </t>
  </si>
  <si>
    <t>druk kalendarza</t>
  </si>
  <si>
    <t>Sylwester</t>
  </si>
  <si>
    <t>Koncert Noworoczny</t>
  </si>
  <si>
    <t>Koncert Chopinowski</t>
  </si>
  <si>
    <t>Walentynki</t>
  </si>
  <si>
    <t xml:space="preserve">Spektakl teatralny </t>
  </si>
  <si>
    <t>Miasto tańca</t>
  </si>
  <si>
    <t>Festyn 3 Maja</t>
  </si>
  <si>
    <t>Konkurs Piosenki Przedszkolnej</t>
  </si>
  <si>
    <t xml:space="preserve">Folklor da się lubić </t>
  </si>
  <si>
    <t>Szkolna akademia filmowa</t>
  </si>
  <si>
    <t>Festyn strażacki</t>
  </si>
  <si>
    <t xml:space="preserve">Razem </t>
  </si>
  <si>
    <t>Bilans otwarcia na 1.01.2010 rok</t>
  </si>
  <si>
    <t>konserwacja i czyszczenie posadzki i schodów na pierwszym holu</t>
  </si>
  <si>
    <t>przegląd okresowy budynku</t>
  </si>
  <si>
    <t>Refundacja z PROW</t>
  </si>
  <si>
    <t>opracowanie dokumentacji kosztorysowej</t>
  </si>
  <si>
    <t>usługi stolarskie</t>
  </si>
  <si>
    <t xml:space="preserve">% </t>
  </si>
  <si>
    <t>%</t>
  </si>
  <si>
    <t xml:space="preserve">WYKONANIE PLANU PRZYCHODÓW MIEJSKO GMINNEGO OŚRODKA KULTURY                               ZA 2010 ROK </t>
  </si>
  <si>
    <t>Stan zobowiązań na dzień 31.12.2010 r. -  nie występują żadne zobowiązania wymagalne.</t>
  </si>
  <si>
    <t>Stan należności na dzień 31.12.2010 r. -  nie występują żadne należności.</t>
  </si>
  <si>
    <t>WYKONANIE PLANU KOSZTÓW MIEJSKO GMINNEGO OŚRODKA KULTURY W KROBI                             ZA 2010 ROK</t>
  </si>
  <si>
    <t>konserwacja pieca</t>
  </si>
  <si>
    <t>usługi elektryczne</t>
  </si>
  <si>
    <t>wydawnictwa</t>
  </si>
  <si>
    <t>III Wlkp. Festiwal Orkiestr Dętych</t>
  </si>
  <si>
    <t>VII Powiatowy Konkurs Śpiewać każdy może</t>
  </si>
  <si>
    <t>Obchody 11 listopada</t>
  </si>
  <si>
    <t>Teatr Banasiów</t>
  </si>
  <si>
    <t>Mistrzostwa Par Powiatu w Brydżu Sportowym</t>
  </si>
  <si>
    <t xml:space="preserve">Katarzynkowy Przegląd Kapel Dudziarskich </t>
  </si>
  <si>
    <t>Nasza Gmina znana i nieznana - konkurs</t>
  </si>
  <si>
    <t>Spotkanie chórów</t>
  </si>
  <si>
    <t>XX lecie Samorządu Terytorialnego</t>
  </si>
  <si>
    <t>Wystawa malarstwa</t>
  </si>
  <si>
    <t>Konkurs fotograficzny</t>
  </si>
  <si>
    <t>Nocny rajd rowerowy</t>
  </si>
  <si>
    <t>Akcja lato</t>
  </si>
  <si>
    <t>Najsłynniejsze opery świata</t>
  </si>
  <si>
    <t xml:space="preserve">Nagranie 2 filmów z 1936 roku "Śrędziny" i "Wesele" </t>
  </si>
  <si>
    <t>antyramy i oprawy do dyplomów</t>
  </si>
  <si>
    <t>zakup verticali</t>
  </si>
  <si>
    <t xml:space="preserve">wykonanie drenażu odwadniającego budynek </t>
  </si>
  <si>
    <t xml:space="preserve">wymana nagłośnienia i zakup srzętu </t>
  </si>
  <si>
    <t>Dzień Dziecka - spektakl teatralny BAZYLISZEK</t>
  </si>
  <si>
    <t>Akcja zima</t>
  </si>
  <si>
    <t>Ognisko na fosie - pożegnanie wakacji</t>
  </si>
  <si>
    <t>Dożynki Gminne</t>
  </si>
  <si>
    <t>Koncert Galowy Mazowsza</t>
  </si>
  <si>
    <t>XI Konkurs literacko - plastyczny</t>
  </si>
  <si>
    <t>Obóz szkoleniowo - wypoczynkowy</t>
  </si>
  <si>
    <t>XXV lat Kabaretu</t>
  </si>
  <si>
    <t>Spektakl teatralny x 2</t>
  </si>
  <si>
    <t>Zespół Biskupiański z Domachowa i Okolic</t>
  </si>
  <si>
    <t xml:space="preserve">Planowane wykonanie drenażu odwadniającego budynek w roku 2010 nie zostało zrealizowane. Na zapytanie oferowe złożone do 5 wykonawców nie wpłyneła żadna ofera. W związku z tym wykonanie ww. prac przełożono na rok 2011.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</si>
</sst>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5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0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14" borderId="1" applyNumberForma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1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4" fontId="2" fillId="18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 wrapText="1"/>
    </xf>
    <xf numFmtId="4" fontId="2" fillId="19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 wrapText="1"/>
    </xf>
    <xf numFmtId="4" fontId="1" fillId="18" borderId="10" xfId="0" applyNumberFormat="1" applyFont="1" applyFill="1" applyBorder="1" applyAlignment="1">
      <alignment horizontal="right" vertical="center"/>
    </xf>
    <xf numFmtId="0" fontId="2" fillId="18" borderId="10" xfId="0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horizontal="left" vertical="center"/>
    </xf>
    <xf numFmtId="4" fontId="1" fillId="2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0" fillId="0" borderId="10" xfId="0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2" fillId="21" borderId="10" xfId="0" applyFont="1" applyFill="1" applyBorder="1" applyAlignment="1">
      <alignment horizontal="left" vertical="center" wrapText="1"/>
    </xf>
    <xf numFmtId="4" fontId="0" fillId="22" borderId="10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right" vertical="center"/>
    </xf>
    <xf numFmtId="0" fontId="24" fillId="16" borderId="11" xfId="0" applyFont="1" applyFill="1" applyBorder="1" applyAlignment="1">
      <alignment horizontal="left" vertical="top" wrapText="1"/>
    </xf>
    <xf numFmtId="4" fontId="1" fillId="19" borderId="10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21" borderId="10" xfId="0" applyNumberFormat="1" applyFont="1" applyFill="1" applyBorder="1" applyAlignment="1">
      <alignment horizontal="right" vertical="center"/>
    </xf>
    <xf numFmtId="4" fontId="2" fillId="23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22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justify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C19" sqref="C19"/>
    </sheetView>
  </sheetViews>
  <sheetFormatPr defaultColWidth="11.7109375" defaultRowHeight="12.75"/>
  <cols>
    <col min="1" max="1" width="41.421875" style="1" customWidth="1"/>
    <col min="2" max="2" width="17.57421875" style="1" customWidth="1"/>
    <col min="3" max="3" width="18.57421875" style="1" customWidth="1"/>
    <col min="4" max="16384" width="11.7109375" style="1" customWidth="1"/>
  </cols>
  <sheetData>
    <row r="2" spans="1:4" ht="29.25" customHeight="1">
      <c r="A2" s="37" t="s">
        <v>78</v>
      </c>
      <c r="B2" s="37"/>
      <c r="C2" s="37"/>
      <c r="D2" s="38"/>
    </row>
    <row r="3" spans="1:4" ht="15.75" customHeight="1">
      <c r="A3" s="2"/>
      <c r="B3" s="2"/>
      <c r="C3" s="2"/>
      <c r="D3" s="2"/>
    </row>
    <row r="5" spans="1:4" ht="18" customHeight="1">
      <c r="A5" s="3" t="s">
        <v>0</v>
      </c>
      <c r="B5" s="3" t="s">
        <v>1</v>
      </c>
      <c r="C5" s="3" t="s">
        <v>2</v>
      </c>
      <c r="D5" s="3" t="s">
        <v>76</v>
      </c>
    </row>
    <row r="6" spans="1:4" ht="18" customHeight="1">
      <c r="A6" s="4" t="s">
        <v>70</v>
      </c>
      <c r="B6" s="24">
        <v>145070.24</v>
      </c>
      <c r="C6" s="24">
        <v>145070.24</v>
      </c>
      <c r="D6" s="5">
        <f>C6*100/B6</f>
        <v>100</v>
      </c>
    </row>
    <row r="7" spans="1:4" ht="18" customHeight="1">
      <c r="A7" s="4" t="s">
        <v>3</v>
      </c>
      <c r="B7" s="24">
        <v>349416</v>
      </c>
      <c r="C7" s="24">
        <v>349416</v>
      </c>
      <c r="D7" s="5">
        <f aca="true" t="shared" si="0" ref="D7:D14">C7*100/B7</f>
        <v>100</v>
      </c>
    </row>
    <row r="8" spans="1:4" ht="18" customHeight="1">
      <c r="A8" s="4" t="s">
        <v>4</v>
      </c>
      <c r="B8" s="24">
        <v>72256</v>
      </c>
      <c r="C8" s="24">
        <v>71891.14</v>
      </c>
      <c r="D8" s="5">
        <f t="shared" si="0"/>
        <v>99.49504539415412</v>
      </c>
    </row>
    <row r="9" spans="1:4" ht="18" customHeight="1">
      <c r="A9" s="6" t="s">
        <v>5</v>
      </c>
      <c r="B9" s="7">
        <v>31000</v>
      </c>
      <c r="C9" s="7">
        <v>30229.29</v>
      </c>
      <c r="D9" s="5">
        <f t="shared" si="0"/>
        <v>97.51383870967742</v>
      </c>
    </row>
    <row r="10" spans="1:4" ht="18" customHeight="1">
      <c r="A10" s="4" t="s">
        <v>6</v>
      </c>
      <c r="B10" s="24">
        <v>850</v>
      </c>
      <c r="C10" s="24">
        <v>850</v>
      </c>
      <c r="D10" s="5">
        <f t="shared" si="0"/>
        <v>100</v>
      </c>
    </row>
    <row r="11" spans="1:4" ht="18" customHeight="1">
      <c r="A11" s="4" t="s">
        <v>39</v>
      </c>
      <c r="B11" s="24">
        <v>7000</v>
      </c>
      <c r="C11" s="24">
        <v>7000</v>
      </c>
      <c r="D11" s="5">
        <f t="shared" si="0"/>
        <v>100</v>
      </c>
    </row>
    <row r="12" spans="1:4" ht="18" customHeight="1">
      <c r="A12" s="4" t="s">
        <v>73</v>
      </c>
      <c r="B12" s="24">
        <v>89962</v>
      </c>
      <c r="C12" s="24">
        <v>89962</v>
      </c>
      <c r="D12" s="24">
        <f t="shared" si="0"/>
        <v>100</v>
      </c>
    </row>
    <row r="13" spans="1:4" ht="18" customHeight="1">
      <c r="A13" s="4" t="s">
        <v>7</v>
      </c>
      <c r="B13" s="24">
        <v>150.76</v>
      </c>
      <c r="C13" s="24">
        <v>117.21</v>
      </c>
      <c r="D13" s="5">
        <f t="shared" si="0"/>
        <v>77.74608649509155</v>
      </c>
    </row>
    <row r="14" spans="1:4" ht="18" customHeight="1">
      <c r="A14" s="3" t="s">
        <v>8</v>
      </c>
      <c r="B14" s="8">
        <f>B6+B7+B8+B10+B11+B12+B13</f>
        <v>664705</v>
      </c>
      <c r="C14" s="8">
        <f>C6+C7+C8+C10+C11+C12+C13</f>
        <v>664306.59</v>
      </c>
      <c r="D14" s="31">
        <f t="shared" si="0"/>
        <v>99.94006213282584</v>
      </c>
    </row>
  </sheetData>
  <sheetProtection/>
  <mergeCells count="1">
    <mergeCell ref="A2:D2"/>
  </mergeCells>
  <printOptions/>
  <pageMargins left="0.5902777777777778" right="0.7875" top="0.6694444444444445" bottom="0.6694444444444445" header="0.5118055555555556" footer="0.5118055555555556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1"/>
  <sheetViews>
    <sheetView tabSelected="1" zoomScalePageLayoutView="0" workbookViewId="0" topLeftCell="A100">
      <selection activeCell="A111" sqref="A111:D111"/>
    </sheetView>
  </sheetViews>
  <sheetFormatPr defaultColWidth="11.7109375" defaultRowHeight="12.75"/>
  <cols>
    <col min="1" max="1" width="49.28125" style="1" customWidth="1"/>
    <col min="2" max="2" width="16.28125" style="1" customWidth="1"/>
    <col min="3" max="3" width="14.7109375" style="1" customWidth="1"/>
    <col min="4" max="16384" width="11.7109375" style="1" customWidth="1"/>
  </cols>
  <sheetData>
    <row r="2" spans="1:4" ht="28.5" customHeight="1">
      <c r="A2" s="39" t="s">
        <v>81</v>
      </c>
      <c r="B2" s="39"/>
      <c r="C2" s="39"/>
      <c r="D2" s="40"/>
    </row>
    <row r="3" spans="1:3" ht="12.75" customHeight="1">
      <c r="A3" s="9"/>
      <c r="B3" s="9"/>
      <c r="C3" s="9"/>
    </row>
    <row r="4" spans="1:3" ht="12.75">
      <c r="A4" s="10"/>
      <c r="B4" s="10"/>
      <c r="C4" s="10"/>
    </row>
    <row r="5" spans="1:4" ht="15.75" customHeight="1">
      <c r="A5" s="11"/>
      <c r="B5" s="12" t="s">
        <v>1</v>
      </c>
      <c r="C5" s="12" t="s">
        <v>2</v>
      </c>
      <c r="D5" s="12" t="s">
        <v>77</v>
      </c>
    </row>
    <row r="6" spans="1:4" ht="25.5">
      <c r="A6" s="13" t="s">
        <v>9</v>
      </c>
      <c r="B6" s="14">
        <f>SUM(B7:B11)</f>
        <v>153186</v>
      </c>
      <c r="C6" s="14">
        <f>SUM(C7:C11)</f>
        <v>152768.61000000002</v>
      </c>
      <c r="D6" s="14">
        <f>C6*100/B6</f>
        <v>99.72752731972896</v>
      </c>
    </row>
    <row r="7" spans="1:4" ht="15.75" customHeight="1">
      <c r="A7" s="15" t="s">
        <v>10</v>
      </c>
      <c r="B7" s="24">
        <v>135300</v>
      </c>
      <c r="C7" s="24">
        <v>135279.22</v>
      </c>
      <c r="D7" s="32">
        <f aca="true" t="shared" si="0" ref="D7:D64">C7*100/B7</f>
        <v>99.98464153732446</v>
      </c>
    </row>
    <row r="8" spans="1:4" ht="15.75" customHeight="1">
      <c r="A8" s="15" t="s">
        <v>11</v>
      </c>
      <c r="B8" s="24">
        <v>3586</v>
      </c>
      <c r="C8" s="24">
        <v>3586</v>
      </c>
      <c r="D8" s="32">
        <f t="shared" si="0"/>
        <v>100</v>
      </c>
    </row>
    <row r="9" spans="1:4" ht="15.75" customHeight="1">
      <c r="A9" s="15" t="s">
        <v>12</v>
      </c>
      <c r="B9" s="24">
        <v>8500</v>
      </c>
      <c r="C9" s="24">
        <v>8200</v>
      </c>
      <c r="D9" s="32">
        <f t="shared" si="0"/>
        <v>96.47058823529412</v>
      </c>
    </row>
    <row r="10" spans="1:4" ht="15.75" customHeight="1">
      <c r="A10" s="15" t="s">
        <v>45</v>
      </c>
      <c r="B10" s="24">
        <v>200</v>
      </c>
      <c r="C10" s="24">
        <v>180</v>
      </c>
      <c r="D10" s="32">
        <f t="shared" si="0"/>
        <v>90</v>
      </c>
    </row>
    <row r="11" spans="1:4" ht="15.75" customHeight="1">
      <c r="A11" s="15" t="s">
        <v>13</v>
      </c>
      <c r="B11" s="24">
        <v>5600</v>
      </c>
      <c r="C11" s="24">
        <v>5523.39</v>
      </c>
      <c r="D11" s="32">
        <f t="shared" si="0"/>
        <v>98.63196428571429</v>
      </c>
    </row>
    <row r="12" spans="1:4" ht="25.5">
      <c r="A12" s="13" t="s">
        <v>14</v>
      </c>
      <c r="B12" s="30">
        <f>SUM(B13:B35)</f>
        <v>59207</v>
      </c>
      <c r="C12" s="30">
        <f>SUM(C13:C35)</f>
        <v>58395.04000000001</v>
      </c>
      <c r="D12" s="14">
        <f t="shared" si="0"/>
        <v>98.62860810377153</v>
      </c>
    </row>
    <row r="13" spans="1:4" ht="15.75" customHeight="1">
      <c r="A13" s="15" t="s">
        <v>15</v>
      </c>
      <c r="B13" s="24">
        <v>3700</v>
      </c>
      <c r="C13" s="24">
        <v>3664.79</v>
      </c>
      <c r="D13" s="32">
        <f t="shared" si="0"/>
        <v>99.04837837837837</v>
      </c>
    </row>
    <row r="14" spans="1:4" ht="15.75" customHeight="1">
      <c r="A14" s="15" t="s">
        <v>16</v>
      </c>
      <c r="B14" s="24">
        <v>30000</v>
      </c>
      <c r="C14" s="24">
        <v>29760.7</v>
      </c>
      <c r="D14" s="32">
        <f t="shared" si="0"/>
        <v>99.20233333333333</v>
      </c>
    </row>
    <row r="15" spans="1:4" ht="15.75" customHeight="1">
      <c r="A15" s="15" t="s">
        <v>17</v>
      </c>
      <c r="B15" s="24">
        <v>11000</v>
      </c>
      <c r="C15" s="24">
        <v>10933.89</v>
      </c>
      <c r="D15" s="32">
        <f t="shared" si="0"/>
        <v>99.399</v>
      </c>
    </row>
    <row r="16" spans="1:5" ht="15.75" customHeight="1">
      <c r="A16" s="15" t="s">
        <v>18</v>
      </c>
      <c r="B16" s="24">
        <v>500</v>
      </c>
      <c r="C16" s="24">
        <v>490.54</v>
      </c>
      <c r="D16" s="32">
        <f t="shared" si="0"/>
        <v>98.108</v>
      </c>
      <c r="E16" s="25"/>
    </row>
    <row r="17" spans="1:4" ht="15.75" customHeight="1">
      <c r="A17" s="15" t="s">
        <v>19</v>
      </c>
      <c r="B17" s="24">
        <v>3300</v>
      </c>
      <c r="C17" s="24">
        <v>3200.44</v>
      </c>
      <c r="D17" s="32">
        <f t="shared" si="0"/>
        <v>96.9830303030303</v>
      </c>
    </row>
    <row r="18" spans="1:4" ht="15.75" customHeight="1">
      <c r="A18" s="15" t="s">
        <v>20</v>
      </c>
      <c r="B18" s="24">
        <v>187</v>
      </c>
      <c r="C18" s="24">
        <v>186.7</v>
      </c>
      <c r="D18" s="32">
        <f t="shared" si="0"/>
        <v>99.83957219251337</v>
      </c>
    </row>
    <row r="19" spans="1:4" ht="15.75" customHeight="1">
      <c r="A19" s="15" t="s">
        <v>21</v>
      </c>
      <c r="B19" s="24">
        <v>300</v>
      </c>
      <c r="C19" s="24">
        <v>296.8</v>
      </c>
      <c r="D19" s="32">
        <f t="shared" si="0"/>
        <v>98.93333333333334</v>
      </c>
    </row>
    <row r="20" spans="1:4" ht="15.75" customHeight="1">
      <c r="A20" s="15" t="s">
        <v>22</v>
      </c>
      <c r="B20" s="24">
        <v>500</v>
      </c>
      <c r="C20" s="24">
        <v>420</v>
      </c>
      <c r="D20" s="32">
        <f t="shared" si="0"/>
        <v>84</v>
      </c>
    </row>
    <row r="21" spans="1:4" ht="15.75" customHeight="1">
      <c r="A21" s="15" t="s">
        <v>23</v>
      </c>
      <c r="B21" s="24">
        <v>1000</v>
      </c>
      <c r="C21" s="24">
        <v>981.64</v>
      </c>
      <c r="D21" s="32">
        <f t="shared" si="0"/>
        <v>98.164</v>
      </c>
    </row>
    <row r="22" spans="1:4" ht="15.75" customHeight="1">
      <c r="A22" s="15" t="s">
        <v>72</v>
      </c>
      <c r="B22" s="24">
        <v>300</v>
      </c>
      <c r="C22" s="24">
        <v>292.8</v>
      </c>
      <c r="D22" s="32">
        <f t="shared" si="0"/>
        <v>97.6</v>
      </c>
    </row>
    <row r="23" spans="1:4" ht="15.75" customHeight="1">
      <c r="A23" s="15" t="s">
        <v>24</v>
      </c>
      <c r="B23" s="24">
        <v>1800</v>
      </c>
      <c r="C23" s="24">
        <v>1777.54</v>
      </c>
      <c r="D23" s="32">
        <f t="shared" si="0"/>
        <v>98.75222222222222</v>
      </c>
    </row>
    <row r="24" spans="1:4" ht="15.75" customHeight="1">
      <c r="A24" s="15" t="s">
        <v>25</v>
      </c>
      <c r="B24" s="24">
        <v>500</v>
      </c>
      <c r="C24" s="24">
        <v>420.9</v>
      </c>
      <c r="D24" s="32">
        <f t="shared" si="0"/>
        <v>84.18</v>
      </c>
    </row>
    <row r="25" spans="1:4" ht="15.75" customHeight="1">
      <c r="A25" s="15" t="s">
        <v>26</v>
      </c>
      <c r="B25" s="24">
        <v>1500</v>
      </c>
      <c r="C25" s="24">
        <v>1489.25</v>
      </c>
      <c r="D25" s="32">
        <f t="shared" si="0"/>
        <v>99.28333333333333</v>
      </c>
    </row>
    <row r="26" spans="1:4" ht="15.75" customHeight="1">
      <c r="A26" s="15" t="s">
        <v>27</v>
      </c>
      <c r="B26" s="24">
        <v>700</v>
      </c>
      <c r="C26" s="24">
        <v>658.8</v>
      </c>
      <c r="D26" s="32">
        <f t="shared" si="0"/>
        <v>94.11428571428571</v>
      </c>
    </row>
    <row r="27" spans="1:4" ht="15.75" customHeight="1">
      <c r="A27" s="15" t="s">
        <v>46</v>
      </c>
      <c r="B27" s="24">
        <v>140</v>
      </c>
      <c r="C27" s="24">
        <v>132</v>
      </c>
      <c r="D27" s="32">
        <f t="shared" si="0"/>
        <v>94.28571428571429</v>
      </c>
    </row>
    <row r="28" spans="1:4" ht="15.75" customHeight="1">
      <c r="A28" s="15" t="s">
        <v>44</v>
      </c>
      <c r="B28" s="24">
        <v>300</v>
      </c>
      <c r="C28" s="24">
        <v>300</v>
      </c>
      <c r="D28" s="32">
        <f t="shared" si="0"/>
        <v>100</v>
      </c>
    </row>
    <row r="29" spans="1:4" ht="15.75" customHeight="1">
      <c r="A29" s="15" t="s">
        <v>41</v>
      </c>
      <c r="B29" s="24">
        <v>600</v>
      </c>
      <c r="C29" s="24">
        <v>570</v>
      </c>
      <c r="D29" s="32">
        <f t="shared" si="0"/>
        <v>95</v>
      </c>
    </row>
    <row r="30" spans="1:4" ht="15.75" customHeight="1">
      <c r="A30" s="15" t="s">
        <v>55</v>
      </c>
      <c r="B30" s="24">
        <v>305</v>
      </c>
      <c r="C30" s="24">
        <v>305</v>
      </c>
      <c r="D30" s="32">
        <f t="shared" si="0"/>
        <v>100</v>
      </c>
    </row>
    <row r="31" spans="1:4" ht="15.75" customHeight="1">
      <c r="A31" s="15" t="s">
        <v>57</v>
      </c>
      <c r="B31" s="24">
        <v>405</v>
      </c>
      <c r="C31" s="24">
        <v>402.11</v>
      </c>
      <c r="D31" s="32">
        <f t="shared" si="0"/>
        <v>99.28641975308642</v>
      </c>
    </row>
    <row r="32" spans="1:4" ht="15.75" customHeight="1">
      <c r="A32" s="15" t="s">
        <v>56</v>
      </c>
      <c r="B32" s="24">
        <v>700</v>
      </c>
      <c r="C32" s="24">
        <v>663.14</v>
      </c>
      <c r="D32" s="32">
        <f t="shared" si="0"/>
        <v>94.73428571428572</v>
      </c>
    </row>
    <row r="33" spans="1:4" ht="15.75" customHeight="1">
      <c r="A33" s="15" t="s">
        <v>50</v>
      </c>
      <c r="B33" s="24">
        <v>150</v>
      </c>
      <c r="C33" s="24">
        <v>149</v>
      </c>
      <c r="D33" s="32">
        <f t="shared" si="0"/>
        <v>99.33333333333333</v>
      </c>
    </row>
    <row r="34" spans="1:4" ht="15.75" customHeight="1">
      <c r="A34" s="15" t="s">
        <v>84</v>
      </c>
      <c r="B34" s="24">
        <v>320</v>
      </c>
      <c r="C34" s="24">
        <v>313.8</v>
      </c>
      <c r="D34" s="32">
        <f t="shared" si="0"/>
        <v>98.0625</v>
      </c>
    </row>
    <row r="35" spans="1:5" ht="15.75" customHeight="1">
      <c r="A35" s="15" t="s">
        <v>28</v>
      </c>
      <c r="B35" s="24">
        <v>1000</v>
      </c>
      <c r="C35" s="24">
        <v>985.2</v>
      </c>
      <c r="D35" s="32">
        <f t="shared" si="0"/>
        <v>98.52</v>
      </c>
      <c r="E35" s="25"/>
    </row>
    <row r="36" spans="1:4" ht="15.75" customHeight="1">
      <c r="A36" s="16" t="s">
        <v>47</v>
      </c>
      <c r="B36" s="17">
        <f>SUM(B37:B51)</f>
        <v>192912</v>
      </c>
      <c r="C36" s="17">
        <f>SUM(C37:C51)</f>
        <v>180805.89</v>
      </c>
      <c r="D36" s="33">
        <f t="shared" si="0"/>
        <v>93.7245427967156</v>
      </c>
    </row>
    <row r="37" spans="1:4" ht="15.75" customHeight="1">
      <c r="A37" s="15" t="s">
        <v>101</v>
      </c>
      <c r="B37" s="24">
        <v>3661</v>
      </c>
      <c r="C37" s="24">
        <v>3660.34</v>
      </c>
      <c r="D37" s="32">
        <f t="shared" si="0"/>
        <v>99.9819721387599</v>
      </c>
    </row>
    <row r="38" spans="1:4" ht="15.75" customHeight="1">
      <c r="A38" s="15" t="s">
        <v>48</v>
      </c>
      <c r="B38" s="24">
        <v>600</v>
      </c>
      <c r="C38" s="24">
        <v>595</v>
      </c>
      <c r="D38" s="32">
        <f t="shared" si="0"/>
        <v>99.16666666666667</v>
      </c>
    </row>
    <row r="39" spans="1:5" ht="15.75" customHeight="1">
      <c r="A39" s="15" t="s">
        <v>100</v>
      </c>
      <c r="B39" s="24">
        <v>4283</v>
      </c>
      <c r="C39" s="24">
        <v>4278.76</v>
      </c>
      <c r="D39" s="32">
        <f t="shared" si="0"/>
        <v>99.90100396918048</v>
      </c>
      <c r="E39" s="25"/>
    </row>
    <row r="40" spans="1:4" ht="15.75" customHeight="1">
      <c r="A40" s="15" t="s">
        <v>49</v>
      </c>
      <c r="B40" s="24">
        <v>779</v>
      </c>
      <c r="C40" s="24">
        <v>778.02</v>
      </c>
      <c r="D40" s="32">
        <f t="shared" si="0"/>
        <v>99.87419768934531</v>
      </c>
    </row>
    <row r="41" spans="1:4" ht="15.75" customHeight="1">
      <c r="A41" s="15" t="s">
        <v>51</v>
      </c>
      <c r="B41" s="24">
        <v>2309</v>
      </c>
      <c r="C41" s="24">
        <v>2308.24</v>
      </c>
      <c r="D41" s="32">
        <f t="shared" si="0"/>
        <v>99.9670853183196</v>
      </c>
    </row>
    <row r="42" spans="1:4" ht="15.75" customHeight="1">
      <c r="A42" s="15" t="s">
        <v>74</v>
      </c>
      <c r="B42" s="24">
        <v>405</v>
      </c>
      <c r="C42" s="24">
        <v>401.38</v>
      </c>
      <c r="D42" s="32">
        <f t="shared" si="0"/>
        <v>99.10617283950617</v>
      </c>
    </row>
    <row r="43" spans="1:4" ht="15.75" customHeight="1">
      <c r="A43" s="15" t="s">
        <v>52</v>
      </c>
      <c r="B43" s="24">
        <v>15440</v>
      </c>
      <c r="C43" s="24">
        <v>15427.73</v>
      </c>
      <c r="D43" s="32">
        <f t="shared" si="0"/>
        <v>99.9205310880829</v>
      </c>
    </row>
    <row r="44" spans="1:4" ht="15.75" customHeight="1">
      <c r="A44" s="15" t="s">
        <v>53</v>
      </c>
      <c r="B44" s="24">
        <v>775</v>
      </c>
      <c r="C44" s="24">
        <v>775</v>
      </c>
      <c r="D44" s="32">
        <f t="shared" si="0"/>
        <v>100</v>
      </c>
    </row>
    <row r="45" spans="1:4" ht="15.75" customHeight="1">
      <c r="A45" s="15" t="s">
        <v>54</v>
      </c>
      <c r="B45" s="24">
        <v>2300</v>
      </c>
      <c r="C45" s="24">
        <v>2293.6</v>
      </c>
      <c r="D45" s="32">
        <f t="shared" si="0"/>
        <v>99.72173913043478</v>
      </c>
    </row>
    <row r="46" spans="1:4" ht="25.5">
      <c r="A46" s="15" t="s">
        <v>71</v>
      </c>
      <c r="B46" s="24">
        <v>921</v>
      </c>
      <c r="C46" s="24">
        <v>920.02</v>
      </c>
      <c r="D46" s="32">
        <f t="shared" si="0"/>
        <v>99.89359391965255</v>
      </c>
    </row>
    <row r="47" spans="1:4" ht="15.75" customHeight="1">
      <c r="A47" s="15" t="s">
        <v>75</v>
      </c>
      <c r="B47" s="24">
        <v>1200</v>
      </c>
      <c r="C47" s="24">
        <v>1168.3</v>
      </c>
      <c r="D47" s="32">
        <f t="shared" si="0"/>
        <v>97.35833333333333</v>
      </c>
    </row>
    <row r="48" spans="1:4" ht="15.75" customHeight="1">
      <c r="A48" s="15" t="s">
        <v>82</v>
      </c>
      <c r="B48" s="24">
        <v>1100</v>
      </c>
      <c r="C48" s="24">
        <v>1067.5</v>
      </c>
      <c r="D48" s="32">
        <f t="shared" si="0"/>
        <v>97.04545454545455</v>
      </c>
    </row>
    <row r="49" spans="1:4" ht="15.75" customHeight="1">
      <c r="A49" s="15" t="s">
        <v>83</v>
      </c>
      <c r="B49" s="24">
        <v>800</v>
      </c>
      <c r="C49" s="24">
        <v>793</v>
      </c>
      <c r="D49" s="32">
        <f t="shared" si="0"/>
        <v>99.125</v>
      </c>
    </row>
    <row r="50" spans="1:4" ht="15.75" customHeight="1">
      <c r="A50" s="15" t="s">
        <v>102</v>
      </c>
      <c r="B50" s="24">
        <v>12000</v>
      </c>
      <c r="C50" s="24">
        <v>0</v>
      </c>
      <c r="D50" s="32">
        <f t="shared" si="0"/>
        <v>0</v>
      </c>
    </row>
    <row r="51" spans="1:4" ht="15.75" customHeight="1">
      <c r="A51" s="15" t="s">
        <v>103</v>
      </c>
      <c r="B51" s="24">
        <v>146339</v>
      </c>
      <c r="C51" s="24">
        <v>146339</v>
      </c>
      <c r="D51" s="32">
        <f t="shared" si="0"/>
        <v>100</v>
      </c>
    </row>
    <row r="52" spans="1:4" ht="38.25" customHeight="1">
      <c r="A52" s="26" t="s">
        <v>29</v>
      </c>
      <c r="B52" s="28">
        <f>SUM(B53:B61)</f>
        <v>115000</v>
      </c>
      <c r="C52" s="28">
        <f>SUM(C53:C61)</f>
        <v>114716.74</v>
      </c>
      <c r="D52" s="33">
        <f t="shared" si="0"/>
        <v>99.75368695652173</v>
      </c>
    </row>
    <row r="53" spans="1:4" ht="15.75" customHeight="1">
      <c r="A53" s="15" t="s">
        <v>30</v>
      </c>
      <c r="B53" s="35">
        <v>2100</v>
      </c>
      <c r="C53" s="24">
        <v>2100</v>
      </c>
      <c r="D53" s="32">
        <f t="shared" si="0"/>
        <v>100</v>
      </c>
    </row>
    <row r="54" spans="1:4" ht="15.75" customHeight="1">
      <c r="A54" s="15" t="s">
        <v>31</v>
      </c>
      <c r="B54" s="35">
        <v>1800</v>
      </c>
      <c r="C54" s="24">
        <v>1785</v>
      </c>
      <c r="D54" s="32">
        <f t="shared" si="0"/>
        <v>99.16666666666667</v>
      </c>
    </row>
    <row r="55" spans="1:4" ht="25.5">
      <c r="A55" s="15" t="s">
        <v>32</v>
      </c>
      <c r="B55" s="35">
        <v>16400</v>
      </c>
      <c r="C55" s="24">
        <v>16319.19</v>
      </c>
      <c r="D55" s="32">
        <f t="shared" si="0"/>
        <v>99.50725609756097</v>
      </c>
    </row>
    <row r="56" spans="1:4" ht="15.75" customHeight="1">
      <c r="A56" s="15" t="s">
        <v>33</v>
      </c>
      <c r="B56" s="35">
        <v>52000</v>
      </c>
      <c r="C56" s="24">
        <v>51977.88</v>
      </c>
      <c r="D56" s="32">
        <f t="shared" si="0"/>
        <v>99.95746153846154</v>
      </c>
    </row>
    <row r="57" spans="1:4" ht="15.75" customHeight="1">
      <c r="A57" s="15" t="s">
        <v>34</v>
      </c>
      <c r="B57" s="35">
        <v>13700</v>
      </c>
      <c r="C57" s="24">
        <v>13642.18</v>
      </c>
      <c r="D57" s="32">
        <f t="shared" si="0"/>
        <v>99.57795620437956</v>
      </c>
    </row>
    <row r="58" spans="1:4" ht="15.75" customHeight="1">
      <c r="A58" s="15" t="s">
        <v>40</v>
      </c>
      <c r="B58" s="35">
        <v>900</v>
      </c>
      <c r="C58" s="24">
        <v>856.3</v>
      </c>
      <c r="D58" s="32">
        <f t="shared" si="0"/>
        <v>95.14444444444445</v>
      </c>
    </row>
    <row r="59" spans="1:4" ht="15.75" customHeight="1">
      <c r="A59" s="15" t="s">
        <v>42</v>
      </c>
      <c r="B59" s="35">
        <v>900</v>
      </c>
      <c r="C59" s="24">
        <v>898.5</v>
      </c>
      <c r="D59" s="32">
        <f t="shared" si="0"/>
        <v>99.83333333333333</v>
      </c>
    </row>
    <row r="60" spans="1:4" ht="15.75" customHeight="1">
      <c r="A60" s="15" t="s">
        <v>43</v>
      </c>
      <c r="B60" s="35">
        <v>23300</v>
      </c>
      <c r="C60" s="24">
        <v>23275.06</v>
      </c>
      <c r="D60" s="32">
        <f t="shared" si="0"/>
        <v>99.89296137339056</v>
      </c>
    </row>
    <row r="61" spans="1:4" ht="15.75" customHeight="1">
      <c r="A61" s="15" t="s">
        <v>113</v>
      </c>
      <c r="B61" s="36">
        <v>3900</v>
      </c>
      <c r="C61" s="27">
        <v>3862.63</v>
      </c>
      <c r="D61" s="32">
        <f t="shared" si="0"/>
        <v>99.04179487179488</v>
      </c>
    </row>
    <row r="62" spans="1:4" ht="15.75" customHeight="1">
      <c r="A62" s="18" t="s">
        <v>35</v>
      </c>
      <c r="B62" s="28">
        <f>SUM(B63)</f>
        <v>28600</v>
      </c>
      <c r="C62" s="28">
        <f>SUM(C63)</f>
        <v>28587.82</v>
      </c>
      <c r="D62" s="33">
        <f t="shared" si="0"/>
        <v>99.95741258741259</v>
      </c>
    </row>
    <row r="63" spans="1:4" ht="15.75" customHeight="1">
      <c r="A63" s="15" t="s">
        <v>36</v>
      </c>
      <c r="B63" s="27">
        <v>28600</v>
      </c>
      <c r="C63" s="27">
        <v>28587.82</v>
      </c>
      <c r="D63" s="32">
        <f t="shared" si="0"/>
        <v>99.95741258741259</v>
      </c>
    </row>
    <row r="64" spans="1:4" ht="15.75" customHeight="1">
      <c r="A64" s="19" t="s">
        <v>37</v>
      </c>
      <c r="B64" s="28">
        <v>115800</v>
      </c>
      <c r="C64" s="28">
        <f>SUM(C65:C99)</f>
        <v>115718.06</v>
      </c>
      <c r="D64" s="33">
        <f t="shared" si="0"/>
        <v>99.92924006908463</v>
      </c>
    </row>
    <row r="65" spans="1:4" ht="15.75" customHeight="1">
      <c r="A65" s="23" t="s">
        <v>58</v>
      </c>
      <c r="B65" s="43"/>
      <c r="C65" s="24">
        <v>1016.15</v>
      </c>
      <c r="D65" s="46"/>
    </row>
    <row r="66" spans="1:4" ht="15.75" customHeight="1">
      <c r="A66" s="23" t="s">
        <v>59</v>
      </c>
      <c r="B66" s="44"/>
      <c r="C66" s="24">
        <v>840.3</v>
      </c>
      <c r="D66" s="47"/>
    </row>
    <row r="67" spans="1:4" ht="15.75" customHeight="1">
      <c r="A67" s="23" t="s">
        <v>112</v>
      </c>
      <c r="B67" s="44"/>
      <c r="C67" s="24">
        <v>3000</v>
      </c>
      <c r="D67" s="47"/>
    </row>
    <row r="68" spans="1:4" ht="26.25" customHeight="1">
      <c r="A68" s="15" t="s">
        <v>105</v>
      </c>
      <c r="B68" s="44"/>
      <c r="C68" s="24">
        <v>312.2</v>
      </c>
      <c r="D68" s="47"/>
    </row>
    <row r="69" spans="1:4" ht="15.75" customHeight="1">
      <c r="A69" s="23" t="s">
        <v>60</v>
      </c>
      <c r="B69" s="44"/>
      <c r="C69" s="24">
        <v>208.11</v>
      </c>
      <c r="D69" s="47"/>
    </row>
    <row r="70" spans="1:4" ht="15.75" customHeight="1">
      <c r="A70" s="23" t="s">
        <v>61</v>
      </c>
      <c r="B70" s="44"/>
      <c r="C70" s="24">
        <v>2320</v>
      </c>
      <c r="D70" s="47"/>
    </row>
    <row r="71" spans="1:4" ht="15.75" customHeight="1">
      <c r="A71" s="23" t="s">
        <v>62</v>
      </c>
      <c r="B71" s="44"/>
      <c r="C71" s="24">
        <v>1300</v>
      </c>
      <c r="D71" s="47"/>
    </row>
    <row r="72" spans="1:4" ht="15.75" customHeight="1">
      <c r="A72" s="23" t="s">
        <v>63</v>
      </c>
      <c r="B72" s="44"/>
      <c r="C72" s="24">
        <v>3136.93</v>
      </c>
      <c r="D72" s="47"/>
    </row>
    <row r="73" spans="1:4" ht="15.75" customHeight="1">
      <c r="A73" s="23" t="s">
        <v>64</v>
      </c>
      <c r="B73" s="44"/>
      <c r="C73" s="24">
        <v>11265.74</v>
      </c>
      <c r="D73" s="47"/>
    </row>
    <row r="74" spans="1:4" ht="15.75" customHeight="1">
      <c r="A74" s="23" t="s">
        <v>65</v>
      </c>
      <c r="B74" s="44"/>
      <c r="C74" s="24">
        <v>1914.7</v>
      </c>
      <c r="D74" s="47"/>
    </row>
    <row r="75" spans="1:4" ht="15.75" customHeight="1">
      <c r="A75" s="23" t="s">
        <v>104</v>
      </c>
      <c r="B75" s="44"/>
      <c r="C75" s="24">
        <v>500</v>
      </c>
      <c r="D75" s="47"/>
    </row>
    <row r="76" spans="1:4" ht="15.75" customHeight="1">
      <c r="A76" s="23" t="s">
        <v>66</v>
      </c>
      <c r="B76" s="44"/>
      <c r="C76" s="24">
        <v>12255.58</v>
      </c>
      <c r="D76" s="47"/>
    </row>
    <row r="77" spans="1:4" ht="15.75" customHeight="1">
      <c r="A77" s="23" t="s">
        <v>67</v>
      </c>
      <c r="B77" s="44"/>
      <c r="C77" s="24">
        <v>1636.82</v>
      </c>
      <c r="D77" s="47"/>
    </row>
    <row r="78" spans="1:4" ht="15.75" customHeight="1">
      <c r="A78" s="23" t="s">
        <v>107</v>
      </c>
      <c r="B78" s="44"/>
      <c r="C78" s="24">
        <v>11437.17</v>
      </c>
      <c r="D78" s="47"/>
    </row>
    <row r="79" spans="1:4" ht="15.75" customHeight="1">
      <c r="A79" s="23" t="s">
        <v>85</v>
      </c>
      <c r="B79" s="44"/>
      <c r="C79" s="24">
        <v>18279.21</v>
      </c>
      <c r="D79" s="47"/>
    </row>
    <row r="80" spans="1:4" ht="15.75" customHeight="1">
      <c r="A80" s="23" t="s">
        <v>86</v>
      </c>
      <c r="B80" s="44"/>
      <c r="C80" s="24">
        <v>2278.65</v>
      </c>
      <c r="D80" s="47"/>
    </row>
    <row r="81" spans="1:4" ht="15.75" customHeight="1">
      <c r="A81" s="23" t="s">
        <v>95</v>
      </c>
      <c r="B81" s="44"/>
      <c r="C81" s="24">
        <v>560</v>
      </c>
      <c r="D81" s="47"/>
    </row>
    <row r="82" spans="1:4" ht="15.75" customHeight="1">
      <c r="A82" s="23" t="s">
        <v>97</v>
      </c>
      <c r="B82" s="44"/>
      <c r="C82" s="24">
        <v>1780.5</v>
      </c>
      <c r="D82" s="47"/>
    </row>
    <row r="83" spans="1:4" ht="15.75" customHeight="1">
      <c r="A83" s="23" t="s">
        <v>110</v>
      </c>
      <c r="B83" s="44"/>
      <c r="C83" s="24">
        <v>6713.05</v>
      </c>
      <c r="D83" s="47"/>
    </row>
    <row r="84" spans="1:4" ht="15.75" customHeight="1">
      <c r="A84" s="23" t="s">
        <v>106</v>
      </c>
      <c r="B84" s="44"/>
      <c r="C84" s="24">
        <v>322.27</v>
      </c>
      <c r="D84" s="47"/>
    </row>
    <row r="85" spans="1:4" ht="15.75" customHeight="1">
      <c r="A85" s="23" t="s">
        <v>96</v>
      </c>
      <c r="B85" s="44"/>
      <c r="C85" s="24">
        <v>638.34</v>
      </c>
      <c r="D85" s="47"/>
    </row>
    <row r="86" spans="1:4" ht="15.75" customHeight="1">
      <c r="A86" s="23" t="s">
        <v>98</v>
      </c>
      <c r="B86" s="44"/>
      <c r="C86" s="24">
        <v>329.62</v>
      </c>
      <c r="D86" s="47"/>
    </row>
    <row r="87" spans="1:4" ht="15.75" customHeight="1">
      <c r="A87" s="23" t="s">
        <v>94</v>
      </c>
      <c r="B87" s="44"/>
      <c r="C87" s="24">
        <v>698.7</v>
      </c>
      <c r="D87" s="47"/>
    </row>
    <row r="88" spans="1:4" ht="15.75" customHeight="1">
      <c r="A88" s="23" t="s">
        <v>87</v>
      </c>
      <c r="B88" s="44"/>
      <c r="C88" s="24">
        <v>4811.33</v>
      </c>
      <c r="D88" s="47"/>
    </row>
    <row r="89" spans="1:4" ht="15.75" customHeight="1">
      <c r="A89" s="23" t="s">
        <v>111</v>
      </c>
      <c r="B89" s="44"/>
      <c r="C89" s="24">
        <v>604.98</v>
      </c>
      <c r="D89" s="47"/>
    </row>
    <row r="90" spans="1:4" ht="15.75" customHeight="1">
      <c r="A90" s="23" t="s">
        <v>88</v>
      </c>
      <c r="B90" s="44"/>
      <c r="C90" s="24">
        <v>2200</v>
      </c>
      <c r="D90" s="47"/>
    </row>
    <row r="91" spans="1:4" ht="15.75" customHeight="1">
      <c r="A91" s="23" t="s">
        <v>89</v>
      </c>
      <c r="B91" s="44"/>
      <c r="C91" s="24">
        <v>1509.61</v>
      </c>
      <c r="D91" s="47"/>
    </row>
    <row r="92" spans="1:4" ht="15.75" customHeight="1">
      <c r="A92" s="23" t="s">
        <v>90</v>
      </c>
      <c r="B92" s="44"/>
      <c r="C92" s="24">
        <v>2155.88</v>
      </c>
      <c r="D92" s="47"/>
    </row>
    <row r="93" spans="1:4" ht="15.75" customHeight="1">
      <c r="A93" s="23" t="s">
        <v>93</v>
      </c>
      <c r="B93" s="44"/>
      <c r="C93" s="24">
        <v>5235.14</v>
      </c>
      <c r="D93" s="47"/>
    </row>
    <row r="94" spans="1:4" ht="15.75" customHeight="1">
      <c r="A94" s="23" t="s">
        <v>92</v>
      </c>
      <c r="B94" s="44"/>
      <c r="C94" s="24">
        <v>2978.38</v>
      </c>
      <c r="D94" s="47"/>
    </row>
    <row r="95" spans="1:4" ht="15.75" customHeight="1">
      <c r="A95" s="23" t="s">
        <v>91</v>
      </c>
      <c r="B95" s="44"/>
      <c r="C95" s="24">
        <v>62.95</v>
      </c>
      <c r="D95" s="47"/>
    </row>
    <row r="96" spans="1:4" ht="15.75" customHeight="1">
      <c r="A96" s="23" t="s">
        <v>99</v>
      </c>
      <c r="B96" s="44"/>
      <c r="C96" s="24">
        <v>2038.75</v>
      </c>
      <c r="D96" s="47"/>
    </row>
    <row r="97" spans="1:4" ht="15.75" customHeight="1">
      <c r="A97" s="23" t="s">
        <v>108</v>
      </c>
      <c r="B97" s="44"/>
      <c r="C97" s="24">
        <v>3424</v>
      </c>
      <c r="D97" s="47"/>
    </row>
    <row r="98" spans="1:4" ht="15.75" customHeight="1">
      <c r="A98" s="23" t="s">
        <v>109</v>
      </c>
      <c r="B98" s="44"/>
      <c r="C98" s="24">
        <v>1133</v>
      </c>
      <c r="D98" s="47"/>
    </row>
    <row r="99" spans="1:4" ht="15.75" customHeight="1">
      <c r="A99" s="23" t="s">
        <v>68</v>
      </c>
      <c r="B99" s="45"/>
      <c r="C99" s="24">
        <v>6820</v>
      </c>
      <c r="D99" s="48"/>
    </row>
    <row r="100" spans="1:4" ht="15.75" customHeight="1" thickBot="1">
      <c r="A100" s="29" t="s">
        <v>69</v>
      </c>
      <c r="B100" s="20">
        <f>B6+B12+B36+B52+B62+B64</f>
        <v>664705</v>
      </c>
      <c r="C100" s="20">
        <f>C6+C12+C36+C52+C62+C64</f>
        <v>650992.1599999999</v>
      </c>
      <c r="D100" s="34">
        <f>C100*100/B100</f>
        <v>97.93700363319066</v>
      </c>
    </row>
    <row r="103" ht="12.75">
      <c r="A103" s="21" t="s">
        <v>38</v>
      </c>
    </row>
    <row r="104" spans="1:3" ht="12.75">
      <c r="A104" s="11"/>
      <c r="B104" s="22"/>
      <c r="C104" s="22"/>
    </row>
    <row r="105" spans="1:3" ht="12.75" customHeight="1">
      <c r="A105" s="22"/>
      <c r="B105" s="22"/>
      <c r="C105" s="22"/>
    </row>
    <row r="106" spans="1:3" ht="12.75">
      <c r="A106" s="41" t="s">
        <v>79</v>
      </c>
      <c r="B106" s="40"/>
      <c r="C106" s="40"/>
    </row>
    <row r="108" spans="1:3" ht="12.75">
      <c r="A108" s="41" t="s">
        <v>80</v>
      </c>
      <c r="B108" s="40"/>
      <c r="C108" s="40"/>
    </row>
    <row r="111" spans="1:4" ht="72" customHeight="1">
      <c r="A111" s="38" t="s">
        <v>114</v>
      </c>
      <c r="B111" s="42"/>
      <c r="C111" s="42"/>
      <c r="D111" s="42"/>
    </row>
  </sheetData>
  <sheetProtection/>
  <mergeCells count="6">
    <mergeCell ref="A2:D2"/>
    <mergeCell ref="A106:C106"/>
    <mergeCell ref="A108:C108"/>
    <mergeCell ref="A111:D111"/>
    <mergeCell ref="B65:B99"/>
    <mergeCell ref="D65:D99"/>
  </mergeCells>
  <printOptions/>
  <pageMargins left="0.5902777777777778" right="0.5902777777777778" top="0.6694444444444445" bottom="0.669444444444444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MGOK Krobia</cp:lastModifiedBy>
  <cp:lastPrinted>2011-03-04T07:35:00Z</cp:lastPrinted>
  <dcterms:modified xsi:type="dcterms:W3CDTF">2011-03-04T07:37:10Z</dcterms:modified>
  <cp:category/>
  <cp:version/>
  <cp:contentType/>
  <cp:contentStatus/>
</cp:coreProperties>
</file>